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現況報告書H25.4.～\2018.6電子開示システム\平成29年度決算計算書類\"/>
    </mc:Choice>
  </mc:AlternateContent>
  <bookViews>
    <workbookView xWindow="0" yWindow="0" windowWidth="20490" windowHeight="750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5" i="1"/>
  <c r="G43" i="1"/>
  <c r="F41" i="1"/>
  <c r="E41" i="1"/>
  <c r="G41" i="1" s="1"/>
  <c r="F40" i="1"/>
  <c r="E40" i="1"/>
  <c r="G40" i="1" s="1"/>
  <c r="G39" i="1"/>
  <c r="G38" i="1"/>
  <c r="G37" i="1"/>
  <c r="G36" i="1"/>
  <c r="G35" i="1"/>
  <c r="F34" i="1"/>
  <c r="E34" i="1"/>
  <c r="G34" i="1" s="1"/>
  <c r="G33" i="1"/>
  <c r="G32" i="1"/>
  <c r="G31" i="1"/>
  <c r="G30" i="1"/>
  <c r="F27" i="1"/>
  <c r="E27" i="1"/>
  <c r="G27" i="1" s="1"/>
  <c r="G26" i="1"/>
  <c r="G25" i="1"/>
  <c r="F24" i="1"/>
  <c r="G24" i="1" s="1"/>
  <c r="E24" i="1"/>
  <c r="E28" i="1" s="1"/>
  <c r="G23" i="1"/>
  <c r="G22" i="1"/>
  <c r="G21" i="1"/>
  <c r="G19" i="1"/>
  <c r="F19" i="1"/>
  <c r="E19" i="1"/>
  <c r="G18" i="1"/>
  <c r="G17" i="1"/>
  <c r="G16" i="1"/>
  <c r="G15" i="1"/>
  <c r="G14" i="1"/>
  <c r="G13" i="1"/>
  <c r="G12" i="1"/>
  <c r="F11" i="1"/>
  <c r="F20" i="1" s="1"/>
  <c r="E11" i="1"/>
  <c r="G11" i="1" s="1"/>
  <c r="G10" i="1"/>
  <c r="G9" i="1"/>
  <c r="G8" i="1"/>
  <c r="F28" i="1" l="1"/>
  <c r="F29" i="1" s="1"/>
  <c r="F42" i="1" s="1"/>
  <c r="F44" i="1" s="1"/>
  <c r="F48" i="1" s="1"/>
  <c r="E20" i="1"/>
  <c r="G20" i="1" l="1"/>
  <c r="E29" i="1"/>
  <c r="G28" i="1"/>
  <c r="E42" i="1" l="1"/>
  <c r="G29" i="1"/>
  <c r="E44" i="1" l="1"/>
  <c r="G42" i="1"/>
  <c r="E48" i="1" l="1"/>
  <c r="G48" i="1" s="1"/>
  <c r="G44" i="1"/>
</calcChain>
</file>

<file path=xl/sharedStrings.xml><?xml version="1.0" encoding="utf-8"?>
<sst xmlns="http://schemas.openxmlformats.org/spreadsheetml/2006/main" count="59" uniqueCount="55">
  <si>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</si>
  <si>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</si>
  <si>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</si>
  <si>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</si>
  <si>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</si>
  <si>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</si>
  <si>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</si>
  <si>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</si>
  <si>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</si>
  <si>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</si>
  <si>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</si>
  <si>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障害福祉サービス等事業収益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</si>
  <si>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</si>
  <si>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</si>
  <si>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</si>
  <si>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</si>
  <si>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</si>
  <si>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</si>
  <si>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</si>
  <si>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</si>
  <si>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</si>
  <si>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徴収不能引当金繰入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</si>
  <si>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</si>
  <si>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</si>
  <si>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</si>
  <si>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</si>
  <si>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</si>
  <si>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</si>
  <si>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</si>
  <si>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</si>
  <si>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</si>
  <si>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</si>
  <si>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</si>
  <si>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</si>
  <si>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</si>
  <si>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</si>
  <si>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</si>
  <si>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固定資産受贈額</t>
  </si>
  <si>
    <t>その他の特別収益</t>
  </si>
  <si>
    <t>特別収益計（８）</t>
  </si>
  <si>
    <t>基本金組入額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</si>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</sst>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36" t="s">
        <v>1</v>
      </c>
      <c r="C3" s="36"/>
      <c r="D3" s="36"/>
      <c r="E3" s="36"/>
      <c r="F3" s="36"/>
      <c r="G3" s="36"/>
    </row>
    <row r="4" spans="2:7" ht="14.25">
      <c r="B4" s="5"/>
      <c r="C4" s="5"/>
      <c r="D4" s="5"/>
      <c r="E4" s="5"/>
      <c r="F4" s="5"/>
      <c r="G4" s="3"/>
    </row>
    <row r="5" spans="2:7" ht="21">
      <c r="B5" s="37" t="s">
        <v>2</v>
      </c>
      <c r="C5" s="37"/>
      <c r="D5" s="37"/>
      <c r="E5" s="37"/>
      <c r="F5" s="37"/>
      <c r="G5" s="37"/>
    </row>
    <row r="6" spans="2:7" ht="15.75">
      <c r="B6" s="6"/>
      <c r="C6" s="6"/>
      <c r="D6" s="6"/>
      <c r="E6" s="6"/>
      <c r="F6" s="3"/>
      <c r="G6" s="6" t="s">
        <v>3</v>
      </c>
    </row>
    <row r="7" spans="2:7" ht="14.25">
      <c r="B7" s="38" t="s">
        <v>4</v>
      </c>
      <c r="C7" s="38"/>
      <c r="D7" s="38"/>
      <c r="E7" s="7" t="s">
        <v>5</v>
      </c>
      <c r="F7" s="7" t="s">
        <v>6</v>
      </c>
      <c r="G7" s="7" t="s">
        <v>7</v>
      </c>
    </row>
    <row r="8" spans="2:7" ht="14.25">
      <c r="B8" s="33" t="s">
        <v>8</v>
      </c>
      <c r="C8" s="33" t="s">
        <v>9</v>
      </c>
      <c r="D8" s="8" t="s">
        <v>10</v>
      </c>
      <c r="E8" s="9">
        <v>273683503</v>
      </c>
      <c r="F8" s="10">
        <v>263996032</v>
      </c>
      <c r="G8" s="9">
        <f>E8-F8</f>
        <v>9687471</v>
      </c>
    </row>
    <row r="9" spans="2:7" ht="14.25">
      <c r="B9" s="34"/>
      <c r="C9" s="34"/>
      <c r="D9" s="11" t="s">
        <v>11</v>
      </c>
      <c r="E9" s="12">
        <v>233789399</v>
      </c>
      <c r="F9" s="13">
        <v>245525769</v>
      </c>
      <c r="G9" s="12">
        <f t="shared" ref="G9:G48" si="0">E9-F9</f>
        <v>-11736370</v>
      </c>
    </row>
    <row r="10" spans="2:7" ht="14.25">
      <c r="B10" s="34"/>
      <c r="C10" s="34"/>
      <c r="D10" s="11" t="s">
        <v>12</v>
      </c>
      <c r="E10" s="12">
        <v>110000</v>
      </c>
      <c r="F10" s="14">
        <v>2054850</v>
      </c>
      <c r="G10" s="12">
        <f t="shared" si="0"/>
        <v>-1944850</v>
      </c>
    </row>
    <row r="11" spans="2:7" ht="14.25">
      <c r="B11" s="34"/>
      <c r="C11" s="35"/>
      <c r="D11" s="15" t="s">
        <v>13</v>
      </c>
      <c r="E11" s="16">
        <f>+E8+E9+E10</f>
        <v>507582902</v>
      </c>
      <c r="F11" s="17">
        <f>+F8+F9+F10</f>
        <v>511576651</v>
      </c>
      <c r="G11" s="16">
        <f t="shared" si="0"/>
        <v>-3993749</v>
      </c>
    </row>
    <row r="12" spans="2:7" ht="14.25">
      <c r="B12" s="34"/>
      <c r="C12" s="33" t="s">
        <v>14</v>
      </c>
      <c r="D12" s="11" t="s">
        <v>15</v>
      </c>
      <c r="E12" s="12">
        <v>304004544</v>
      </c>
      <c r="F12" s="10">
        <v>292580049</v>
      </c>
      <c r="G12" s="12">
        <f t="shared" si="0"/>
        <v>11424495</v>
      </c>
    </row>
    <row r="13" spans="2:7" ht="14.25">
      <c r="B13" s="34"/>
      <c r="C13" s="34"/>
      <c r="D13" s="11" t="s">
        <v>16</v>
      </c>
      <c r="E13" s="12">
        <v>72350461</v>
      </c>
      <c r="F13" s="13">
        <v>72001110</v>
      </c>
      <c r="G13" s="12">
        <f t="shared" si="0"/>
        <v>349351</v>
      </c>
    </row>
    <row r="14" spans="2:7" ht="14.25">
      <c r="B14" s="34"/>
      <c r="C14" s="34"/>
      <c r="D14" s="11" t="s">
        <v>17</v>
      </c>
      <c r="E14" s="12">
        <v>73435532</v>
      </c>
      <c r="F14" s="13">
        <v>61706882</v>
      </c>
      <c r="G14" s="12">
        <f t="shared" si="0"/>
        <v>11728650</v>
      </c>
    </row>
    <row r="15" spans="2:7" ht="14.25">
      <c r="B15" s="34"/>
      <c r="C15" s="34"/>
      <c r="D15" s="11" t="s">
        <v>18</v>
      </c>
      <c r="E15" s="12">
        <v>964410</v>
      </c>
      <c r="F15" s="13">
        <v>1040160</v>
      </c>
      <c r="G15" s="12">
        <f t="shared" si="0"/>
        <v>-75750</v>
      </c>
    </row>
    <row r="16" spans="2:7" ht="14.25">
      <c r="B16" s="34"/>
      <c r="C16" s="34"/>
      <c r="D16" s="11" t="s">
        <v>19</v>
      </c>
      <c r="E16" s="12">
        <v>43076907</v>
      </c>
      <c r="F16" s="13">
        <v>40604525</v>
      </c>
      <c r="G16" s="12">
        <f t="shared" si="0"/>
        <v>2472382</v>
      </c>
    </row>
    <row r="17" spans="2:7" ht="14.25">
      <c r="B17" s="34"/>
      <c r="C17" s="34"/>
      <c r="D17" s="11" t="s">
        <v>20</v>
      </c>
      <c r="E17" s="12">
        <v>-29713565</v>
      </c>
      <c r="F17" s="13">
        <v>-29967385</v>
      </c>
      <c r="G17" s="12">
        <f t="shared" si="0"/>
        <v>253820</v>
      </c>
    </row>
    <row r="18" spans="2:7" ht="14.25">
      <c r="B18" s="34"/>
      <c r="C18" s="34"/>
      <c r="D18" s="11" t="s">
        <v>21</v>
      </c>
      <c r="E18" s="12">
        <v>114824</v>
      </c>
      <c r="F18" s="14">
        <v>0</v>
      </c>
      <c r="G18" s="12">
        <f t="shared" si="0"/>
        <v>114824</v>
      </c>
    </row>
    <row r="19" spans="2:7" ht="14.25">
      <c r="B19" s="34"/>
      <c r="C19" s="35"/>
      <c r="D19" s="15" t="s">
        <v>22</v>
      </c>
      <c r="E19" s="16">
        <f>+E12+E13+E14+E15+E16+E17+E18</f>
        <v>464233113</v>
      </c>
      <c r="F19" s="17">
        <f>+F12+F13+F14+F15+F16+F17+F18</f>
        <v>437965341</v>
      </c>
      <c r="G19" s="16">
        <f t="shared" si="0"/>
        <v>26267772</v>
      </c>
    </row>
    <row r="20" spans="2:7" ht="14.25">
      <c r="B20" s="35"/>
      <c r="C20" s="18" t="s">
        <v>23</v>
      </c>
      <c r="D20" s="19"/>
      <c r="E20" s="20">
        <f xml:space="preserve"> +E11 - E19</f>
        <v>43349789</v>
      </c>
      <c r="F20" s="17">
        <f xml:space="preserve"> +F11 - F19</f>
        <v>73611310</v>
      </c>
      <c r="G20" s="20">
        <f t="shared" si="0"/>
        <v>-30261521</v>
      </c>
    </row>
    <row r="21" spans="2:7" ht="14.25">
      <c r="B21" s="33" t="s">
        <v>24</v>
      </c>
      <c r="C21" s="33" t="s">
        <v>9</v>
      </c>
      <c r="D21" s="11" t="s">
        <v>25</v>
      </c>
      <c r="E21" s="12">
        <v>593775</v>
      </c>
      <c r="F21" s="10">
        <v>662925</v>
      </c>
      <c r="G21" s="12">
        <f t="shared" si="0"/>
        <v>-69150</v>
      </c>
    </row>
    <row r="22" spans="2:7" ht="14.25">
      <c r="B22" s="34"/>
      <c r="C22" s="34"/>
      <c r="D22" s="11" t="s">
        <v>26</v>
      </c>
      <c r="E22" s="12">
        <v>499397</v>
      </c>
      <c r="F22" s="13">
        <v>1065906</v>
      </c>
      <c r="G22" s="12">
        <f t="shared" si="0"/>
        <v>-566509</v>
      </c>
    </row>
    <row r="23" spans="2:7" ht="14.25">
      <c r="B23" s="34"/>
      <c r="C23" s="34"/>
      <c r="D23" s="11" t="s">
        <v>27</v>
      </c>
      <c r="E23" s="12">
        <v>3637010</v>
      </c>
      <c r="F23" s="14">
        <v>3339572</v>
      </c>
      <c r="G23" s="12">
        <f t="shared" si="0"/>
        <v>297438</v>
      </c>
    </row>
    <row r="24" spans="2:7" ht="14.25">
      <c r="B24" s="34"/>
      <c r="C24" s="35"/>
      <c r="D24" s="15" t="s">
        <v>28</v>
      </c>
      <c r="E24" s="16">
        <f>+E21+E22+E23</f>
        <v>4730182</v>
      </c>
      <c r="F24" s="17">
        <f>+F21+F22+F23</f>
        <v>5068403</v>
      </c>
      <c r="G24" s="16">
        <f t="shared" si="0"/>
        <v>-338221</v>
      </c>
    </row>
    <row r="25" spans="2:7" ht="14.25">
      <c r="B25" s="34"/>
      <c r="C25" s="33" t="s">
        <v>14</v>
      </c>
      <c r="D25" s="11" t="s">
        <v>29</v>
      </c>
      <c r="E25" s="12">
        <v>1304325</v>
      </c>
      <c r="F25" s="10">
        <v>1457775</v>
      </c>
      <c r="G25" s="12">
        <f t="shared" si="0"/>
        <v>-153450</v>
      </c>
    </row>
    <row r="26" spans="2:7" ht="14.25">
      <c r="B26" s="34"/>
      <c r="C26" s="34"/>
      <c r="D26" s="11" t="s">
        <v>30</v>
      </c>
      <c r="E26" s="12">
        <v>2494170</v>
      </c>
      <c r="F26" s="14">
        <v>2540056</v>
      </c>
      <c r="G26" s="12">
        <f t="shared" si="0"/>
        <v>-45886</v>
      </c>
    </row>
    <row r="27" spans="2:7" ht="14.25">
      <c r="B27" s="34"/>
      <c r="C27" s="35"/>
      <c r="D27" s="15" t="s">
        <v>31</v>
      </c>
      <c r="E27" s="16">
        <f>+E25+E26</f>
        <v>3798495</v>
      </c>
      <c r="F27" s="17">
        <f>+F25+F26</f>
        <v>3997831</v>
      </c>
      <c r="G27" s="16">
        <f t="shared" si="0"/>
        <v>-199336</v>
      </c>
    </row>
    <row r="28" spans="2:7" ht="14.25">
      <c r="B28" s="35"/>
      <c r="C28" s="18" t="s">
        <v>32</v>
      </c>
      <c r="D28" s="21"/>
      <c r="E28" s="22">
        <f xml:space="preserve"> +E24 - E27</f>
        <v>931687</v>
      </c>
      <c r="F28" s="17">
        <f xml:space="preserve"> +F24 - F27</f>
        <v>1070572</v>
      </c>
      <c r="G28" s="22">
        <f t="shared" si="0"/>
        <v>-138885</v>
      </c>
    </row>
    <row r="29" spans="2:7" ht="14.25">
      <c r="B29" s="18" t="s">
        <v>33</v>
      </c>
      <c r="C29" s="23"/>
      <c r="D29" s="19"/>
      <c r="E29" s="20">
        <f xml:space="preserve"> +E20 +E28</f>
        <v>44281476</v>
      </c>
      <c r="F29" s="17">
        <f xml:space="preserve"> +F20 +F28</f>
        <v>74681882</v>
      </c>
      <c r="G29" s="20">
        <f t="shared" si="0"/>
        <v>-30400406</v>
      </c>
    </row>
    <row r="30" spans="2:7" ht="14.25">
      <c r="B30" s="33" t="s">
        <v>34</v>
      </c>
      <c r="C30" s="33" t="s">
        <v>9</v>
      </c>
      <c r="D30" s="11" t="s">
        <v>35</v>
      </c>
      <c r="E30" s="12">
        <v>6050000</v>
      </c>
      <c r="F30" s="10">
        <v>6050000</v>
      </c>
      <c r="G30" s="12">
        <f t="shared" si="0"/>
        <v>0</v>
      </c>
    </row>
    <row r="31" spans="2:7" ht="14.25">
      <c r="B31" s="34"/>
      <c r="C31" s="34"/>
      <c r="D31" s="11" t="s">
        <v>36</v>
      </c>
      <c r="E31" s="12">
        <v>0</v>
      </c>
      <c r="F31" s="13">
        <v>1680000</v>
      </c>
      <c r="G31" s="12">
        <f t="shared" si="0"/>
        <v>-1680000</v>
      </c>
    </row>
    <row r="32" spans="2:7" ht="14.25">
      <c r="B32" s="34"/>
      <c r="C32" s="34"/>
      <c r="D32" s="11" t="s">
        <v>37</v>
      </c>
      <c r="E32" s="12">
        <v>120500</v>
      </c>
      <c r="F32" s="13">
        <v>0</v>
      </c>
      <c r="G32" s="12">
        <f t="shared" si="0"/>
        <v>120500</v>
      </c>
    </row>
    <row r="33" spans="2:7" ht="14.25">
      <c r="B33" s="34"/>
      <c r="C33" s="34"/>
      <c r="D33" s="11" t="s">
        <v>38</v>
      </c>
      <c r="E33" s="12">
        <v>330400</v>
      </c>
      <c r="F33" s="14">
        <v>311036</v>
      </c>
      <c r="G33" s="12">
        <f t="shared" si="0"/>
        <v>19364</v>
      </c>
    </row>
    <row r="34" spans="2:7" ht="14.25">
      <c r="B34" s="34"/>
      <c r="C34" s="35"/>
      <c r="D34" s="15" t="s">
        <v>39</v>
      </c>
      <c r="E34" s="16">
        <f>+E30+E31+E32+E33</f>
        <v>6500900</v>
      </c>
      <c r="F34" s="17">
        <f>+F30+F31+F32+F33</f>
        <v>8041036</v>
      </c>
      <c r="G34" s="16">
        <f t="shared" si="0"/>
        <v>-1540136</v>
      </c>
    </row>
    <row r="35" spans="2:7" ht="14.25">
      <c r="B35" s="34"/>
      <c r="C35" s="33" t="s">
        <v>14</v>
      </c>
      <c r="D35" s="11" t="s">
        <v>40</v>
      </c>
      <c r="E35" s="12">
        <v>0</v>
      </c>
      <c r="F35" s="10">
        <v>1680000</v>
      </c>
      <c r="G35" s="12">
        <f t="shared" si="0"/>
        <v>-1680000</v>
      </c>
    </row>
    <row r="36" spans="2:7" ht="14.25">
      <c r="B36" s="34"/>
      <c r="C36" s="34"/>
      <c r="D36" s="11" t="s">
        <v>41</v>
      </c>
      <c r="E36" s="12">
        <v>64</v>
      </c>
      <c r="F36" s="13">
        <v>12977</v>
      </c>
      <c r="G36" s="12">
        <f t="shared" si="0"/>
        <v>-12913</v>
      </c>
    </row>
    <row r="37" spans="2:7" ht="14.25">
      <c r="B37" s="34"/>
      <c r="C37" s="34"/>
      <c r="D37" s="11" t="s">
        <v>42</v>
      </c>
      <c r="E37" s="12">
        <v>0</v>
      </c>
      <c r="F37" s="13">
        <v>0</v>
      </c>
      <c r="G37" s="12">
        <f t="shared" si="0"/>
        <v>0</v>
      </c>
    </row>
    <row r="38" spans="2:7" ht="14.25">
      <c r="B38" s="34"/>
      <c r="C38" s="34"/>
      <c r="D38" s="11" t="s">
        <v>43</v>
      </c>
      <c r="E38" s="12">
        <v>6050000</v>
      </c>
      <c r="F38" s="13">
        <v>6050000</v>
      </c>
      <c r="G38" s="12">
        <f t="shared" si="0"/>
        <v>0</v>
      </c>
    </row>
    <row r="39" spans="2:7" ht="14.25">
      <c r="B39" s="34"/>
      <c r="C39" s="34"/>
      <c r="D39" s="11" t="s">
        <v>44</v>
      </c>
      <c r="E39" s="12">
        <v>1043841</v>
      </c>
      <c r="F39" s="14">
        <v>0</v>
      </c>
      <c r="G39" s="12">
        <f t="shared" si="0"/>
        <v>1043841</v>
      </c>
    </row>
    <row r="40" spans="2:7" ht="14.25">
      <c r="B40" s="34"/>
      <c r="C40" s="35"/>
      <c r="D40" s="15" t="s">
        <v>45</v>
      </c>
      <c r="E40" s="16">
        <f>+E35+E36+E37+E38+E39</f>
        <v>7093905</v>
      </c>
      <c r="F40" s="17">
        <f>+F35+F36+F37+F38+F39</f>
        <v>7742977</v>
      </c>
      <c r="G40" s="16">
        <f t="shared" si="0"/>
        <v>-649072</v>
      </c>
    </row>
    <row r="41" spans="2:7" ht="14.25">
      <c r="B41" s="35"/>
      <c r="C41" s="24" t="s">
        <v>46</v>
      </c>
      <c r="D41" s="25"/>
      <c r="E41" s="26">
        <f xml:space="preserve"> +E34 - E40</f>
        <v>-593005</v>
      </c>
      <c r="F41" s="17">
        <f xml:space="preserve"> +F34 - F40</f>
        <v>298059</v>
      </c>
      <c r="G41" s="26">
        <f t="shared" si="0"/>
        <v>-891064</v>
      </c>
    </row>
    <row r="42" spans="2:7" ht="14.25">
      <c r="B42" s="18" t="s">
        <v>47</v>
      </c>
      <c r="C42" s="27"/>
      <c r="D42" s="28"/>
      <c r="E42" s="29">
        <f xml:space="preserve"> +E29 +E41</f>
        <v>43688471</v>
      </c>
      <c r="F42" s="17">
        <f xml:space="preserve"> +F29 +F41</f>
        <v>74979941</v>
      </c>
      <c r="G42" s="29">
        <f t="shared" si="0"/>
        <v>-31291470</v>
      </c>
    </row>
    <row r="43" spans="2:7" ht="14.25">
      <c r="B43" s="30" t="s">
        <v>48</v>
      </c>
      <c r="C43" s="27" t="s">
        <v>49</v>
      </c>
      <c r="D43" s="28"/>
      <c r="E43" s="29">
        <v>369423009</v>
      </c>
      <c r="F43" s="17">
        <v>341718023</v>
      </c>
      <c r="G43" s="29">
        <f t="shared" si="0"/>
        <v>27704986</v>
      </c>
    </row>
    <row r="44" spans="2:7" ht="14.25">
      <c r="B44" s="31"/>
      <c r="C44" s="27" t="s">
        <v>50</v>
      </c>
      <c r="D44" s="28"/>
      <c r="E44" s="29">
        <f xml:space="preserve"> +E42 +E43</f>
        <v>413111480</v>
      </c>
      <c r="F44" s="17">
        <f xml:space="preserve"> +F42 +F43</f>
        <v>416697964</v>
      </c>
      <c r="G44" s="29">
        <f t="shared" si="0"/>
        <v>-3586484</v>
      </c>
    </row>
    <row r="45" spans="2:7" ht="14.25">
      <c r="B45" s="31"/>
      <c r="C45" s="27" t="s">
        <v>51</v>
      </c>
      <c r="D45" s="28"/>
      <c r="E45" s="29">
        <v>0</v>
      </c>
      <c r="F45" s="17">
        <v>0</v>
      </c>
      <c r="G45" s="29">
        <f t="shared" si="0"/>
        <v>0</v>
      </c>
    </row>
    <row r="46" spans="2:7" ht="14.25">
      <c r="B46" s="31"/>
      <c r="C46" s="27" t="s">
        <v>52</v>
      </c>
      <c r="D46" s="28"/>
      <c r="E46" s="29">
        <v>43182000</v>
      </c>
      <c r="F46" s="17">
        <v>19045</v>
      </c>
      <c r="G46" s="29">
        <f t="shared" si="0"/>
        <v>43162955</v>
      </c>
    </row>
    <row r="47" spans="2:7" ht="14.25">
      <c r="B47" s="31"/>
      <c r="C47" s="27" t="s">
        <v>53</v>
      </c>
      <c r="D47" s="28"/>
      <c r="E47" s="29">
        <v>49196240</v>
      </c>
      <c r="F47" s="17">
        <v>47294000</v>
      </c>
      <c r="G47" s="29">
        <f t="shared" si="0"/>
        <v>1902240</v>
      </c>
    </row>
    <row r="48" spans="2:7" ht="14.25">
      <c r="B48" s="32"/>
      <c r="C48" s="27" t="s">
        <v>54</v>
      </c>
      <c r="D48" s="28"/>
      <c r="E48" s="29">
        <f xml:space="preserve"> +E44 +E45 +E46 - E47</f>
        <v>407097240</v>
      </c>
      <c r="F48" s="17">
        <f xml:space="preserve"> +F44 +F45 +F46 - F47</f>
        <v>369423009</v>
      </c>
      <c r="G48" s="29">
        <f t="shared" si="0"/>
        <v>37674231</v>
      </c>
    </row>
  </sheetData>
  <sheetProtection password="DEE3" sheet="1" formatCells="0" formatColumns="0" formatRows="0" insertColumns="0" insertRows="0" insertHyperlinks="0" deleteColumns="0" deleteRows="0" sort="0" autoFilter="0" pivotTables="0"/>
  <mergeCells count="13">
    <mergeCell ref="B3:G3"/>
    <mergeCell ref="B5:G5"/>
    <mergeCell ref="B7:D7"/>
    <mergeCell ref="B8:B20"/>
    <mergeCell ref="C8:C11"/>
    <mergeCell ref="C12:C19"/>
    <mergeCell ref="B43:B48"/>
    <mergeCell ref="B21:B28"/>
    <mergeCell ref="C21:C24"/>
    <mergeCell ref="C25:C27"/>
    <mergeCell ref="B30:B41"/>
    <mergeCell ref="C30:C34"/>
    <mergeCell ref="C35:C40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学園長</dc:creator>
  <cp:lastModifiedBy>学園長</cp:lastModifiedBy>
  <dcterms:created xsi:type="dcterms:W3CDTF">2018-06-09T04:27:20Z</dcterms:created>
  <dcterms:modified xsi:type="dcterms:W3CDTF">2018-06-19T02:31:33Z</dcterms:modified>
</cp:coreProperties>
</file>